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.이정규용폴더\0.개인문서\"/>
    </mc:Choice>
  </mc:AlternateContent>
  <xr:revisionPtr revIDLastSave="0" documentId="13_ncr:1_{E9889C37-0CA9-42A2-AD07-834090CB77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J25" i="1"/>
  <c r="J26" i="1"/>
  <c r="J27" i="1"/>
  <c r="J28" i="1"/>
  <c r="J29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4" i="1"/>
  <c r="D60" i="1"/>
  <c r="C60" i="1"/>
  <c r="B66" i="1"/>
  <c r="C66" i="1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C67" i="1" l="1"/>
  <c r="C68" i="1" s="1"/>
  <c r="D61" i="1"/>
  <c r="H60" i="1"/>
  <c r="D64" i="1" l="1"/>
  <c r="C65" i="1"/>
  <c r="D62" i="1"/>
  <c r="D63" i="1" s="1"/>
  <c r="H62" i="1"/>
</calcChain>
</file>

<file path=xl/sharedStrings.xml><?xml version="1.0" encoding="utf-8"?>
<sst xmlns="http://schemas.openxmlformats.org/spreadsheetml/2006/main" count="104" uniqueCount="46">
  <si>
    <r>
      <rPr>
        <sz val="11"/>
        <color theme="1"/>
        <rFont val="Malgun Gothic"/>
        <family val="2"/>
        <charset val="129"/>
      </rPr>
      <t>실입금</t>
    </r>
    <phoneticPr fontId="2" type="noConversion"/>
  </si>
  <si>
    <r>
      <rPr>
        <sz val="11"/>
        <color theme="1"/>
        <rFont val="Malgun Gothic"/>
        <family val="2"/>
        <charset val="129"/>
      </rPr>
      <t>년</t>
    </r>
    <phoneticPr fontId="2" type="noConversion"/>
  </si>
  <si>
    <r>
      <rPr>
        <sz val="11"/>
        <color theme="1"/>
        <rFont val="Malgun Gothic"/>
        <family val="2"/>
        <charset val="129"/>
      </rPr>
      <t>입금일</t>
    </r>
    <phoneticPr fontId="2" type="noConversion"/>
  </si>
  <si>
    <r>
      <rPr>
        <sz val="11"/>
        <color theme="1"/>
        <rFont val="Malgun Gothic"/>
        <family val="2"/>
        <charset val="129"/>
      </rPr>
      <t>입금</t>
    </r>
    <r>
      <rPr>
        <sz val="11"/>
        <color theme="1"/>
        <rFont val="Batang"/>
        <family val="2"/>
        <charset val="129"/>
      </rPr>
      <t>필요</t>
    </r>
    <phoneticPr fontId="2" type="noConversion"/>
  </si>
  <si>
    <r>
      <rPr>
        <sz val="11"/>
        <color theme="1"/>
        <rFont val="Malgun Gothic"/>
        <family val="2"/>
        <charset val="129"/>
      </rPr>
      <t>단위</t>
    </r>
    <r>
      <rPr>
        <sz val="11"/>
        <color theme="1"/>
        <rFont val="Arial"/>
        <family val="2"/>
      </rPr>
      <t xml:space="preserve">: </t>
    </r>
    <r>
      <rPr>
        <sz val="11"/>
        <color theme="1"/>
        <rFont val="Malgun Gothic"/>
        <family val="2"/>
        <charset val="129"/>
      </rPr>
      <t>천원</t>
    </r>
    <phoneticPr fontId="2" type="noConversion"/>
  </si>
  <si>
    <r>
      <rPr>
        <sz val="11"/>
        <color theme="1"/>
        <rFont val="Malgun Gothic"/>
        <family val="2"/>
        <charset val="129"/>
      </rPr>
      <t>이자</t>
    </r>
    <phoneticPr fontId="2" type="noConversion"/>
  </si>
  <si>
    <r>
      <rPr>
        <sz val="11"/>
        <color theme="1"/>
        <rFont val="Batang"/>
        <family val="2"/>
        <charset val="129"/>
      </rPr>
      <t>계약금</t>
    </r>
    <phoneticPr fontId="2" type="noConversion"/>
  </si>
  <si>
    <r>
      <rPr>
        <sz val="11"/>
        <color theme="1"/>
        <rFont val="Malgun Gothic"/>
        <family val="2"/>
        <charset val="129"/>
      </rPr>
      <t>합계</t>
    </r>
    <phoneticPr fontId="2" type="noConversion"/>
  </si>
  <si>
    <t>밀린개월수</t>
    <phoneticPr fontId="2" type="noConversion"/>
  </si>
  <si>
    <t>이자포함</t>
    <phoneticPr fontId="2" type="noConversion"/>
  </si>
  <si>
    <t>미납분계산이자</t>
    <phoneticPr fontId="2" type="noConversion"/>
  </si>
  <si>
    <t>입금인</t>
    <phoneticPr fontId="2" type="noConversion"/>
  </si>
  <si>
    <t>윤선영</t>
    <phoneticPr fontId="2" type="noConversion"/>
  </si>
  <si>
    <t>조은주</t>
    <phoneticPr fontId="2" type="noConversion"/>
  </si>
  <si>
    <t>보증금</t>
    <phoneticPr fontId="2" type="noConversion"/>
  </si>
  <si>
    <r>
      <t>4</t>
    </r>
    <r>
      <rPr>
        <sz val="11"/>
        <color theme="1"/>
        <rFont val="Malgun Gothic"/>
        <family val="2"/>
        <charset val="129"/>
      </rPr>
      <t>월분월세</t>
    </r>
    <phoneticPr fontId="2" type="noConversion"/>
  </si>
  <si>
    <r>
      <t>5월분월세</t>
    </r>
    <r>
      <rPr>
        <sz val="11"/>
        <color theme="1"/>
        <rFont val="Malgun Gothic"/>
        <family val="2"/>
        <charset val="129"/>
      </rPr>
      <t/>
    </r>
  </si>
  <si>
    <r>
      <t>6월분월세</t>
    </r>
    <r>
      <rPr>
        <sz val="11"/>
        <color theme="1"/>
        <rFont val="Malgun Gothic"/>
        <family val="2"/>
        <charset val="129"/>
      </rPr>
      <t/>
    </r>
  </si>
  <si>
    <r>
      <t>7월분월세</t>
    </r>
    <r>
      <rPr>
        <sz val="11"/>
        <color theme="1"/>
        <rFont val="Malgun Gothic"/>
        <family val="2"/>
        <charset val="129"/>
      </rPr>
      <t/>
    </r>
  </si>
  <si>
    <r>
      <t>8월분월세</t>
    </r>
    <r>
      <rPr>
        <sz val="11"/>
        <color theme="1"/>
        <rFont val="Malgun Gothic"/>
        <family val="2"/>
        <charset val="129"/>
      </rPr>
      <t/>
    </r>
  </si>
  <si>
    <r>
      <t>9월분월세</t>
    </r>
    <r>
      <rPr>
        <sz val="11"/>
        <color theme="1"/>
        <rFont val="Malgun Gothic"/>
        <family val="2"/>
        <charset val="129"/>
      </rPr>
      <t/>
    </r>
  </si>
  <si>
    <r>
      <t>10월분월세</t>
    </r>
    <r>
      <rPr>
        <sz val="11"/>
        <color theme="1"/>
        <rFont val="Malgun Gothic"/>
        <family val="2"/>
        <charset val="129"/>
      </rPr>
      <t/>
    </r>
  </si>
  <si>
    <r>
      <t>11월분월세</t>
    </r>
    <r>
      <rPr>
        <sz val="11"/>
        <color theme="1"/>
        <rFont val="Malgun Gothic"/>
        <family val="2"/>
        <charset val="129"/>
      </rPr>
      <t/>
    </r>
  </si>
  <si>
    <r>
      <t>12월분월세</t>
    </r>
    <r>
      <rPr>
        <sz val="11"/>
        <color theme="1"/>
        <rFont val="Malgun Gothic"/>
        <family val="2"/>
        <charset val="129"/>
      </rPr>
      <t/>
    </r>
  </si>
  <si>
    <t>항목</t>
    <phoneticPr fontId="2" type="noConversion"/>
  </si>
  <si>
    <r>
      <t>1월분월세</t>
    </r>
    <r>
      <rPr>
        <sz val="11"/>
        <color theme="1"/>
        <rFont val="Malgun Gothic"/>
        <family val="2"/>
        <charset val="129"/>
      </rPr>
      <t/>
    </r>
  </si>
  <si>
    <r>
      <t>2월분월세</t>
    </r>
    <r>
      <rPr>
        <sz val="11"/>
        <color theme="1"/>
        <rFont val="Malgun Gothic"/>
        <family val="2"/>
        <charset val="129"/>
      </rPr>
      <t/>
    </r>
  </si>
  <si>
    <r>
      <t>3월분월세</t>
    </r>
    <r>
      <rPr>
        <sz val="11"/>
        <color theme="1"/>
        <rFont val="Malgun Gothic"/>
        <family val="2"/>
        <charset val="129"/>
      </rPr>
      <t/>
    </r>
  </si>
  <si>
    <t>월세미납분</t>
    <phoneticPr fontId="2" type="noConversion"/>
  </si>
  <si>
    <r>
      <t>4월분월세</t>
    </r>
    <r>
      <rPr>
        <sz val="11"/>
        <color theme="1"/>
        <rFont val="Malgun Gothic"/>
        <family val="2"/>
        <charset val="129"/>
      </rPr>
      <t/>
    </r>
  </si>
  <si>
    <t>보증금제한 미납금액</t>
    <phoneticPr fontId="2" type="noConversion"/>
  </si>
  <si>
    <t>종전납부이후</t>
    <phoneticPr fontId="2" type="noConversion"/>
  </si>
  <si>
    <t>종합연체개월수</t>
    <phoneticPr fontId="2" type="noConversion"/>
  </si>
  <si>
    <t>계약끝나고 년</t>
    <phoneticPr fontId="2" type="noConversion"/>
  </si>
  <si>
    <t>계약끝나고 월</t>
    <phoneticPr fontId="2" type="noConversion"/>
  </si>
  <si>
    <t>오늘</t>
    <phoneticPr fontId="2" type="noConversion"/>
  </si>
  <si>
    <r>
      <t>1</t>
    </r>
    <r>
      <rPr>
        <sz val="11"/>
        <color theme="1"/>
        <rFont val="맑은 고딕"/>
        <family val="3"/>
        <charset val="129"/>
      </rPr>
      <t>월분월세</t>
    </r>
    <phoneticPr fontId="2" type="noConversion"/>
  </si>
  <si>
    <r>
      <t>2월분월세</t>
    </r>
    <r>
      <rPr>
        <sz val="11"/>
        <color theme="1"/>
        <rFont val="맑은 고딕"/>
        <family val="3"/>
        <charset val="129"/>
      </rPr>
      <t/>
    </r>
  </si>
  <si>
    <r>
      <t>3월분월세</t>
    </r>
    <r>
      <rPr>
        <sz val="11"/>
        <color theme="1"/>
        <rFont val="맑은 고딕"/>
        <family val="3"/>
        <charset val="129"/>
      </rPr>
      <t/>
    </r>
  </si>
  <si>
    <r>
      <t>4월분월세</t>
    </r>
    <r>
      <rPr>
        <sz val="11"/>
        <color theme="1"/>
        <rFont val="맑은 고딕"/>
        <family val="3"/>
        <charset val="129"/>
      </rPr>
      <t/>
    </r>
  </si>
  <si>
    <r>
      <t>5월분월세</t>
    </r>
    <r>
      <rPr>
        <sz val="11"/>
        <color theme="1"/>
        <rFont val="맑은 고딕"/>
        <family val="3"/>
        <charset val="129"/>
      </rPr>
      <t/>
    </r>
  </si>
  <si>
    <r>
      <t>6월분월세</t>
    </r>
    <r>
      <rPr>
        <sz val="11"/>
        <color theme="1"/>
        <rFont val="맑은 고딕"/>
        <family val="3"/>
        <charset val="129"/>
      </rPr>
      <t/>
    </r>
  </si>
  <si>
    <r>
      <t>7월분월세</t>
    </r>
    <r>
      <rPr>
        <sz val="11"/>
        <color theme="1"/>
        <rFont val="맑은 고딕"/>
        <family val="3"/>
        <charset val="129"/>
      </rPr>
      <t/>
    </r>
  </si>
  <si>
    <r>
      <t>8월분월세</t>
    </r>
    <r>
      <rPr>
        <sz val="11"/>
        <color theme="1"/>
        <rFont val="맑은 고딕"/>
        <family val="3"/>
        <charset val="129"/>
      </rPr>
      <t/>
    </r>
  </si>
  <si>
    <r>
      <t>9월분월세</t>
    </r>
    <r>
      <rPr>
        <sz val="11"/>
        <color theme="1"/>
        <rFont val="맑은 고딕"/>
        <family val="3"/>
        <charset val="129"/>
      </rPr>
      <t/>
    </r>
  </si>
  <si>
    <r>
      <t>10월분월세</t>
    </r>
    <r>
      <rPr>
        <sz val="11"/>
        <color theme="1"/>
        <rFont val="맑은 고딕"/>
        <family val="3"/>
        <charset val="129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</si>
</sst>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76" formatCode="yyyy/mm/dd;@"/>
    <numFmt numFmtId="177" formatCode="0.0"/>
  </numFmts>
  <fonts count="8">
    <font>
      <sz val="11"/>
      <color theme="1"/>
      <name val="맑은 고딕"/>
      <family val="2"/>
      <charset val="134"/>
      <scheme val="minor"/>
    </font>
    <font>
      <sz val="11"/>
      <color theme="1"/>
      <name val="맑은 고딕"/>
      <family val="2"/>
      <charset val="134"/>
      <scheme val="minor"/>
    </font>
    <font>
      <sz val="9"/>
      <name val="맑은 고딕"/>
      <family val="2"/>
      <charset val="134"/>
      <scheme val="minor"/>
    </font>
    <font>
      <sz val="11"/>
      <color theme="1"/>
      <name val="Malgun Gothic"/>
      <family val="2"/>
      <charset val="129"/>
    </font>
    <font>
      <sz val="11"/>
      <color theme="1"/>
      <name val="Batang"/>
      <family val="2"/>
      <charset val="129"/>
    </font>
    <font>
      <sz val="11"/>
      <color theme="1"/>
      <name val="Arial"/>
      <family val="2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41" fontId="5" fillId="2" borderId="1" xfId="0" applyNumberFormat="1" applyFont="1" applyFill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5" fillId="0" borderId="0" xfId="0" applyNumberFormat="1" applyFo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zoomScale="81" zoomScaleNormal="81" workbookViewId="0">
      <pane xSplit="2" ySplit="3" topLeftCell="C28" activePane="bottomRight" state="frozen"/>
      <selection pane="topRight" activeCell="C1" sqref="C1"/>
      <selection pane="bottomLeft" activeCell="A4" sqref="A4"/>
      <selection pane="bottomRight" activeCell="L58" sqref="L58"/>
    </sheetView>
  </sheetViews>
  <sheetFormatPr defaultColWidth="8.625" defaultRowHeight="14.25"/>
  <cols>
    <col min="1" max="1" width="10" style="5" customWidth="1"/>
    <col min="2" max="2" width="12.5" style="5" customWidth="1"/>
    <col min="3" max="4" width="10" style="5" customWidth="1"/>
    <col min="5" max="5" width="14.75" style="5" bestFit="1" customWidth="1"/>
    <col min="6" max="6" width="16.5" style="5" bestFit="1" customWidth="1"/>
    <col min="7" max="7" width="16.5" style="5" customWidth="1"/>
    <col min="8" max="8" width="13.75" style="5" customWidth="1"/>
    <col min="9" max="9" width="12" style="1" bestFit="1" customWidth="1"/>
    <col min="10" max="16384" width="8.625" style="1"/>
  </cols>
  <sheetData>
    <row r="1" spans="1:10" ht="16.5">
      <c r="D1" s="5" t="s">
        <v>4</v>
      </c>
    </row>
    <row r="2" spans="1:10" ht="16.5">
      <c r="A2" s="4" t="s">
        <v>1</v>
      </c>
      <c r="B2" s="12" t="s">
        <v>24</v>
      </c>
      <c r="C2" s="4" t="s">
        <v>3</v>
      </c>
      <c r="D2" s="4" t="s">
        <v>0</v>
      </c>
      <c r="E2" s="4" t="s">
        <v>2</v>
      </c>
      <c r="F2" s="12" t="s">
        <v>11</v>
      </c>
      <c r="G2" s="12"/>
      <c r="H2" s="4" t="s">
        <v>5</v>
      </c>
      <c r="I2" s="3" t="s">
        <v>8</v>
      </c>
    </row>
    <row r="3" spans="1:10" ht="16.5">
      <c r="A3" s="4">
        <v>2019</v>
      </c>
      <c r="B3" s="4" t="s">
        <v>6</v>
      </c>
      <c r="C3" s="6">
        <v>1000</v>
      </c>
      <c r="D3" s="6">
        <v>1000</v>
      </c>
      <c r="E3" s="16">
        <v>43542</v>
      </c>
      <c r="F3" s="13" t="s">
        <v>12</v>
      </c>
      <c r="G3" s="13"/>
      <c r="H3" s="4"/>
      <c r="I3" s="3"/>
    </row>
    <row r="4" spans="1:10" ht="16.5">
      <c r="A4" s="1"/>
      <c r="B4" s="14" t="s">
        <v>14</v>
      </c>
      <c r="C4" s="6">
        <v>9000</v>
      </c>
      <c r="D4" s="6">
        <v>5700</v>
      </c>
      <c r="E4" s="16">
        <v>43553</v>
      </c>
      <c r="F4" s="13" t="s">
        <v>12</v>
      </c>
      <c r="G4" s="13"/>
      <c r="H4" s="4"/>
      <c r="I4" s="2"/>
      <c r="J4" s="28">
        <f>(E5-E4)/30</f>
        <v>0</v>
      </c>
    </row>
    <row r="5" spans="1:10" ht="16.5">
      <c r="A5" s="4"/>
      <c r="B5" s="4" t="s">
        <v>15</v>
      </c>
      <c r="C5" s="6">
        <v>700</v>
      </c>
      <c r="D5" s="6">
        <v>4000</v>
      </c>
      <c r="E5" s="16">
        <v>43553</v>
      </c>
      <c r="F5" s="12" t="s">
        <v>13</v>
      </c>
      <c r="G5" s="12"/>
      <c r="H5" s="4"/>
      <c r="I5" s="2"/>
      <c r="J5" s="28">
        <f t="shared" ref="J5:J32" si="0">(E6-E5)/30</f>
        <v>1.2</v>
      </c>
    </row>
    <row r="6" spans="1:10" ht="16.5">
      <c r="A6" s="4"/>
      <c r="B6" s="4" t="s">
        <v>16</v>
      </c>
      <c r="C6" s="6">
        <v>700</v>
      </c>
      <c r="D6" s="6">
        <v>700</v>
      </c>
      <c r="E6" s="16">
        <v>43589</v>
      </c>
      <c r="F6" s="13" t="s">
        <v>12</v>
      </c>
      <c r="G6" s="13"/>
      <c r="H6" s="4"/>
      <c r="I6" s="2"/>
      <c r="J6" s="28">
        <f t="shared" si="0"/>
        <v>13.4</v>
      </c>
    </row>
    <row r="7" spans="1:10" ht="16.5">
      <c r="A7" s="4"/>
      <c r="B7" s="4" t="s">
        <v>17</v>
      </c>
      <c r="C7" s="6">
        <v>700</v>
      </c>
      <c r="D7" s="6">
        <v>700</v>
      </c>
      <c r="E7" s="16">
        <v>43991</v>
      </c>
      <c r="F7" s="13" t="s">
        <v>12</v>
      </c>
      <c r="G7" s="13"/>
      <c r="H7" s="4"/>
      <c r="I7" s="2"/>
      <c r="J7" s="28">
        <f t="shared" si="0"/>
        <v>2.5666666666666669</v>
      </c>
    </row>
    <row r="8" spans="1:10" ht="16.5">
      <c r="A8" s="4"/>
      <c r="B8" s="4" t="s">
        <v>18</v>
      </c>
      <c r="C8" s="6">
        <v>700</v>
      </c>
      <c r="D8" s="6">
        <v>600</v>
      </c>
      <c r="E8" s="16">
        <v>44068</v>
      </c>
      <c r="F8" s="13" t="s">
        <v>12</v>
      </c>
      <c r="G8" s="13"/>
      <c r="H8" s="7"/>
      <c r="I8" s="2"/>
      <c r="J8" s="28">
        <f t="shared" si="0"/>
        <v>0.56666666666666665</v>
      </c>
    </row>
    <row r="9" spans="1:10" ht="16.5">
      <c r="A9" s="4"/>
      <c r="B9" s="4" t="s">
        <v>19</v>
      </c>
      <c r="C9" s="6">
        <v>700</v>
      </c>
      <c r="D9" s="6">
        <v>800</v>
      </c>
      <c r="E9" s="16">
        <v>44085</v>
      </c>
      <c r="F9" s="13" t="s">
        <v>12</v>
      </c>
      <c r="G9" s="13"/>
      <c r="H9" s="7"/>
      <c r="I9" s="2"/>
      <c r="J9" s="28">
        <f t="shared" si="0"/>
        <v>0.33333333333333331</v>
      </c>
    </row>
    <row r="10" spans="1:10" ht="16.5">
      <c r="A10" s="4"/>
      <c r="B10" s="4" t="s">
        <v>20</v>
      </c>
      <c r="C10" s="6">
        <v>700</v>
      </c>
      <c r="D10" s="6">
        <v>700</v>
      </c>
      <c r="E10" s="16">
        <v>44095</v>
      </c>
      <c r="F10" s="13" t="s">
        <v>12</v>
      </c>
      <c r="G10" s="13"/>
      <c r="H10" s="7"/>
      <c r="I10" s="2"/>
      <c r="J10" s="28">
        <f t="shared" si="0"/>
        <v>2.9333333333333331</v>
      </c>
    </row>
    <row r="11" spans="1:10" ht="16.5">
      <c r="A11" s="4"/>
      <c r="B11" s="4" t="s">
        <v>21</v>
      </c>
      <c r="C11" s="6">
        <v>700</v>
      </c>
      <c r="D11" s="6">
        <v>1000</v>
      </c>
      <c r="E11" s="16">
        <v>44183</v>
      </c>
      <c r="F11" s="13" t="s">
        <v>12</v>
      </c>
      <c r="G11" s="13"/>
      <c r="H11" s="7"/>
      <c r="I11" s="2"/>
      <c r="J11" s="28">
        <f t="shared" si="0"/>
        <v>6.9666666666666668</v>
      </c>
    </row>
    <row r="12" spans="1:10" ht="16.5">
      <c r="A12" s="4"/>
      <c r="B12" s="4" t="s">
        <v>22</v>
      </c>
      <c r="C12" s="6">
        <v>700</v>
      </c>
      <c r="D12" s="6">
        <v>1400</v>
      </c>
      <c r="E12" s="16">
        <v>44392</v>
      </c>
      <c r="F12" s="13" t="s">
        <v>12</v>
      </c>
      <c r="G12" s="4"/>
      <c r="H12" s="7">
        <f t="shared" ref="H12" si="1">C12/12*5%*I12</f>
        <v>84.583333333333343</v>
      </c>
      <c r="I12" s="2">
        <v>29</v>
      </c>
      <c r="J12" s="28">
        <f t="shared" si="0"/>
        <v>0.5</v>
      </c>
    </row>
    <row r="13" spans="1:10" ht="16.5">
      <c r="A13" s="4"/>
      <c r="B13" s="4" t="s">
        <v>23</v>
      </c>
      <c r="C13" s="6">
        <v>700</v>
      </c>
      <c r="D13" s="6">
        <v>700</v>
      </c>
      <c r="E13" s="16">
        <v>44407</v>
      </c>
      <c r="F13" s="13" t="s">
        <v>12</v>
      </c>
      <c r="G13" s="4"/>
      <c r="H13" s="7">
        <f t="shared" ref="H13:H39" si="2">C13/12*5%*I13</f>
        <v>81.666666666666671</v>
      </c>
      <c r="I13" s="2">
        <v>28</v>
      </c>
      <c r="J13" s="28">
        <f t="shared" si="0"/>
        <v>0.9</v>
      </c>
    </row>
    <row r="14" spans="1:10" ht="16.5">
      <c r="A14" s="4">
        <v>2020</v>
      </c>
      <c r="B14" s="4" t="s">
        <v>25</v>
      </c>
      <c r="C14" s="6">
        <v>700</v>
      </c>
      <c r="D14" s="6">
        <v>1000</v>
      </c>
      <c r="E14" s="16">
        <v>44434</v>
      </c>
      <c r="F14" s="13" t="s">
        <v>12</v>
      </c>
      <c r="G14" s="4"/>
      <c r="H14" s="7">
        <f t="shared" si="2"/>
        <v>78.750000000000014</v>
      </c>
      <c r="I14" s="2">
        <v>27</v>
      </c>
      <c r="J14" s="28">
        <f t="shared" si="0"/>
        <v>0.4</v>
      </c>
    </row>
    <row r="15" spans="1:10" ht="16.5">
      <c r="A15" s="1"/>
      <c r="B15" s="4" t="s">
        <v>26</v>
      </c>
      <c r="C15" s="6">
        <v>700</v>
      </c>
      <c r="D15" s="6">
        <v>700</v>
      </c>
      <c r="E15" s="16">
        <v>44446</v>
      </c>
      <c r="F15" s="13" t="s">
        <v>12</v>
      </c>
      <c r="G15" s="4"/>
      <c r="H15" s="7">
        <f t="shared" si="2"/>
        <v>75.833333333333343</v>
      </c>
      <c r="I15" s="2">
        <v>26</v>
      </c>
      <c r="J15" s="28">
        <f t="shared" si="0"/>
        <v>3</v>
      </c>
    </row>
    <row r="16" spans="1:10" ht="16.5">
      <c r="A16" s="4"/>
      <c r="B16" s="4" t="s">
        <v>27</v>
      </c>
      <c r="C16" s="6">
        <v>700</v>
      </c>
      <c r="D16" s="6">
        <v>1000</v>
      </c>
      <c r="E16" s="16">
        <v>44536</v>
      </c>
      <c r="F16" s="13" t="s">
        <v>12</v>
      </c>
      <c r="G16" s="4"/>
      <c r="H16" s="7">
        <f t="shared" si="2"/>
        <v>72.916666666666671</v>
      </c>
      <c r="I16" s="2">
        <v>25</v>
      </c>
      <c r="J16" s="28">
        <f t="shared" si="0"/>
        <v>1</v>
      </c>
    </row>
    <row r="17" spans="1:10" ht="16.5">
      <c r="A17" s="4"/>
      <c r="B17" s="4" t="s">
        <v>15</v>
      </c>
      <c r="C17" s="6">
        <v>700</v>
      </c>
      <c r="D17" s="6">
        <v>1000</v>
      </c>
      <c r="E17" s="16">
        <v>44566</v>
      </c>
      <c r="F17" s="13" t="s">
        <v>12</v>
      </c>
      <c r="G17" s="4"/>
      <c r="H17" s="7">
        <f t="shared" si="2"/>
        <v>70</v>
      </c>
      <c r="I17" s="2">
        <v>24</v>
      </c>
      <c r="J17" s="28">
        <f t="shared" si="0"/>
        <v>2.4333333333333331</v>
      </c>
    </row>
    <row r="18" spans="1:10" ht="16.5">
      <c r="A18" s="4"/>
      <c r="B18" s="4" t="s">
        <v>16</v>
      </c>
      <c r="C18" s="6">
        <v>700</v>
      </c>
      <c r="D18" s="6">
        <v>700</v>
      </c>
      <c r="E18" s="16">
        <v>44639</v>
      </c>
      <c r="F18" s="13" t="s">
        <v>12</v>
      </c>
      <c r="G18" s="4"/>
      <c r="H18" s="7">
        <f t="shared" si="2"/>
        <v>67.083333333333343</v>
      </c>
      <c r="I18" s="2">
        <v>23</v>
      </c>
      <c r="J18" s="28">
        <f t="shared" si="0"/>
        <v>0.8666666666666667</v>
      </c>
    </row>
    <row r="19" spans="1:10" ht="16.5">
      <c r="A19" s="4"/>
      <c r="B19" s="4" t="s">
        <v>17</v>
      </c>
      <c r="C19" s="6">
        <v>700</v>
      </c>
      <c r="D19" s="6">
        <v>700</v>
      </c>
      <c r="E19" s="16">
        <v>44665</v>
      </c>
      <c r="F19" s="13" t="s">
        <v>12</v>
      </c>
      <c r="G19" s="4"/>
      <c r="H19" s="7">
        <f t="shared" si="2"/>
        <v>64.166666666666671</v>
      </c>
      <c r="I19" s="2">
        <v>22</v>
      </c>
      <c r="J19" s="28">
        <f t="shared" si="0"/>
        <v>2.9666666666666668</v>
      </c>
    </row>
    <row r="20" spans="1:10" ht="16.5">
      <c r="A20" s="4"/>
      <c r="B20" s="4" t="s">
        <v>18</v>
      </c>
      <c r="C20" s="6">
        <v>700</v>
      </c>
      <c r="D20" s="6">
        <v>700</v>
      </c>
      <c r="E20" s="20">
        <v>44754</v>
      </c>
      <c r="F20" s="13" t="s">
        <v>12</v>
      </c>
      <c r="G20" s="4"/>
      <c r="H20" s="7">
        <f t="shared" si="2"/>
        <v>61.250000000000007</v>
      </c>
      <c r="I20" s="2">
        <v>21</v>
      </c>
      <c r="J20" s="28">
        <f t="shared" si="0"/>
        <v>0.23333333333333334</v>
      </c>
    </row>
    <row r="21" spans="1:10" ht="16.5">
      <c r="A21" s="4"/>
      <c r="B21" s="4" t="s">
        <v>19</v>
      </c>
      <c r="C21" s="6">
        <v>700</v>
      </c>
      <c r="D21" s="6">
        <v>500</v>
      </c>
      <c r="E21" s="20">
        <v>44761</v>
      </c>
      <c r="F21" s="13" t="s">
        <v>12</v>
      </c>
      <c r="G21" s="4"/>
      <c r="H21" s="7">
        <f t="shared" si="2"/>
        <v>58.333333333333343</v>
      </c>
      <c r="I21" s="2">
        <v>20</v>
      </c>
      <c r="J21" s="28">
        <f t="shared" si="0"/>
        <v>4.2</v>
      </c>
    </row>
    <row r="22" spans="1:10" ht="16.5">
      <c r="A22" s="4"/>
      <c r="B22" s="4" t="s">
        <v>20</v>
      </c>
      <c r="C22" s="6">
        <v>700</v>
      </c>
      <c r="D22" s="6">
        <v>700</v>
      </c>
      <c r="E22" s="20">
        <v>44887</v>
      </c>
      <c r="F22" s="13" t="s">
        <v>12</v>
      </c>
      <c r="G22" s="4"/>
      <c r="H22" s="7">
        <f t="shared" si="2"/>
        <v>55.416666666666671</v>
      </c>
      <c r="I22" s="2">
        <v>19</v>
      </c>
      <c r="J22" s="28">
        <f t="shared" si="0"/>
        <v>1</v>
      </c>
    </row>
    <row r="23" spans="1:10" ht="16.5">
      <c r="A23" s="4"/>
      <c r="B23" s="4" t="s">
        <v>21</v>
      </c>
      <c r="C23" s="6">
        <v>700</v>
      </c>
      <c r="D23" s="6">
        <v>2100</v>
      </c>
      <c r="E23" s="20">
        <v>44917</v>
      </c>
      <c r="F23" s="13" t="s">
        <v>12</v>
      </c>
      <c r="G23" s="4"/>
      <c r="H23" s="7">
        <f t="shared" si="2"/>
        <v>52.500000000000007</v>
      </c>
      <c r="I23" s="2">
        <v>18</v>
      </c>
      <c r="J23" s="28">
        <f t="shared" si="0"/>
        <v>0.93333333333333335</v>
      </c>
    </row>
    <row r="24" spans="1:10" ht="16.5">
      <c r="A24" s="4"/>
      <c r="B24" s="4" t="s">
        <v>22</v>
      </c>
      <c r="C24" s="6">
        <v>700</v>
      </c>
      <c r="D24" s="6">
        <v>700</v>
      </c>
      <c r="E24" s="20">
        <v>44945</v>
      </c>
      <c r="F24" s="13" t="s">
        <v>12</v>
      </c>
      <c r="G24" s="4"/>
      <c r="H24" s="7">
        <f t="shared" si="2"/>
        <v>49.583333333333336</v>
      </c>
      <c r="I24" s="2">
        <v>17</v>
      </c>
      <c r="J24" s="28">
        <f t="shared" si="0"/>
        <v>0.6333333333333333</v>
      </c>
    </row>
    <row r="25" spans="1:10" ht="16.5">
      <c r="A25" s="4"/>
      <c r="B25" s="4" t="s">
        <v>23</v>
      </c>
      <c r="C25" s="6">
        <v>700</v>
      </c>
      <c r="D25" s="6">
        <v>700</v>
      </c>
      <c r="E25" s="20">
        <v>44964</v>
      </c>
      <c r="F25" s="13" t="s">
        <v>12</v>
      </c>
      <c r="G25" s="4"/>
      <c r="H25" s="7">
        <f t="shared" si="2"/>
        <v>46.666666666666671</v>
      </c>
      <c r="I25" s="2">
        <v>16</v>
      </c>
      <c r="J25" s="28">
        <f t="shared" si="0"/>
        <v>1.3666666666666667</v>
      </c>
    </row>
    <row r="26" spans="1:10" ht="16.5">
      <c r="A26" s="4">
        <v>2021</v>
      </c>
      <c r="B26" s="4" t="s">
        <v>25</v>
      </c>
      <c r="C26" s="6">
        <v>700</v>
      </c>
      <c r="D26" s="6">
        <v>700</v>
      </c>
      <c r="E26" s="20">
        <v>45005</v>
      </c>
      <c r="F26" s="13" t="s">
        <v>12</v>
      </c>
      <c r="G26" s="4"/>
      <c r="H26" s="7">
        <f t="shared" si="2"/>
        <v>43.750000000000007</v>
      </c>
      <c r="I26" s="2">
        <v>15</v>
      </c>
      <c r="J26" s="28">
        <f t="shared" si="0"/>
        <v>0.33333333333333331</v>
      </c>
    </row>
    <row r="27" spans="1:10" ht="16.5">
      <c r="A27" s="1"/>
      <c r="B27" s="4" t="s">
        <v>26</v>
      </c>
      <c r="C27" s="6">
        <v>700</v>
      </c>
      <c r="D27" s="6">
        <v>500</v>
      </c>
      <c r="E27" s="20">
        <v>45015</v>
      </c>
      <c r="F27" s="13" t="s">
        <v>12</v>
      </c>
      <c r="G27" s="4"/>
      <c r="H27" s="7">
        <f t="shared" si="2"/>
        <v>40.833333333333336</v>
      </c>
      <c r="I27" s="2">
        <v>14</v>
      </c>
      <c r="J27" s="28">
        <f t="shared" si="0"/>
        <v>0.66666666666666663</v>
      </c>
    </row>
    <row r="28" spans="1:10" ht="16.5">
      <c r="A28" s="4"/>
      <c r="B28" s="4" t="s">
        <v>27</v>
      </c>
      <c r="C28" s="6">
        <v>700</v>
      </c>
      <c r="D28" s="6">
        <v>700</v>
      </c>
      <c r="E28" s="20">
        <v>45035</v>
      </c>
      <c r="F28" s="13" t="s">
        <v>12</v>
      </c>
      <c r="G28" s="4"/>
      <c r="H28" s="7">
        <f t="shared" si="2"/>
        <v>37.916666666666671</v>
      </c>
      <c r="I28" s="2">
        <v>13</v>
      </c>
      <c r="J28" s="28">
        <f t="shared" si="0"/>
        <v>0.76666666666666672</v>
      </c>
    </row>
    <row r="29" spans="1:10" ht="16.5">
      <c r="A29" s="4"/>
      <c r="B29" s="4" t="s">
        <v>15</v>
      </c>
      <c r="C29" s="6">
        <v>700</v>
      </c>
      <c r="D29" s="6">
        <v>500</v>
      </c>
      <c r="E29" s="20">
        <v>45058</v>
      </c>
      <c r="F29" s="13" t="s">
        <v>12</v>
      </c>
      <c r="G29" s="4"/>
      <c r="H29" s="7">
        <f t="shared" si="2"/>
        <v>35</v>
      </c>
      <c r="I29" s="2">
        <v>12</v>
      </c>
      <c r="J29" s="28">
        <f t="shared" si="0"/>
        <v>1.0666666666666667</v>
      </c>
    </row>
    <row r="30" spans="1:10" ht="16.5">
      <c r="A30" s="4"/>
      <c r="B30" s="4" t="s">
        <v>16</v>
      </c>
      <c r="C30" s="6">
        <v>700</v>
      </c>
      <c r="D30" s="6">
        <v>700</v>
      </c>
      <c r="E30" s="20">
        <v>45090</v>
      </c>
      <c r="F30" s="13" t="s">
        <v>12</v>
      </c>
      <c r="G30" s="4"/>
      <c r="H30" s="7">
        <f t="shared" si="2"/>
        <v>32.083333333333336</v>
      </c>
      <c r="I30" s="2">
        <v>11</v>
      </c>
      <c r="J30" s="28"/>
    </row>
    <row r="31" spans="1:10" ht="16.5">
      <c r="A31" s="4"/>
      <c r="B31" s="4" t="s">
        <v>17</v>
      </c>
      <c r="C31" s="6">
        <v>700</v>
      </c>
      <c r="D31" s="6"/>
      <c r="E31" s="4"/>
      <c r="F31" s="4"/>
      <c r="G31" s="4"/>
      <c r="H31" s="7">
        <f t="shared" si="2"/>
        <v>29.166666666666671</v>
      </c>
      <c r="I31" s="2">
        <v>10</v>
      </c>
      <c r="J31" s="28"/>
    </row>
    <row r="32" spans="1:10" ht="16.5">
      <c r="A32" s="4"/>
      <c r="B32" s="4" t="s">
        <v>18</v>
      </c>
      <c r="C32" s="6">
        <v>700</v>
      </c>
      <c r="D32" s="6"/>
      <c r="E32" s="4"/>
      <c r="F32" s="4"/>
      <c r="G32" s="4"/>
      <c r="H32" s="7">
        <f t="shared" si="2"/>
        <v>26.250000000000004</v>
      </c>
      <c r="I32" s="2">
        <v>9</v>
      </c>
      <c r="J32" s="28"/>
    </row>
    <row r="33" spans="1:9" ht="16.5">
      <c r="A33" s="15"/>
      <c r="B33" s="4" t="s">
        <v>19</v>
      </c>
      <c r="C33" s="6">
        <v>700</v>
      </c>
      <c r="D33" s="6"/>
      <c r="E33" s="4"/>
      <c r="F33" s="4"/>
      <c r="G33" s="4"/>
      <c r="H33" s="7">
        <f t="shared" si="2"/>
        <v>23.333333333333336</v>
      </c>
      <c r="I33" s="2">
        <v>8</v>
      </c>
    </row>
    <row r="34" spans="1:9" ht="16.5">
      <c r="A34" s="15"/>
      <c r="B34" s="4" t="s">
        <v>20</v>
      </c>
      <c r="C34" s="6">
        <v>700</v>
      </c>
      <c r="D34" s="6"/>
      <c r="E34" s="4"/>
      <c r="F34" s="4"/>
      <c r="G34" s="4"/>
      <c r="H34" s="7">
        <f t="shared" si="2"/>
        <v>20.416666666666668</v>
      </c>
      <c r="I34" s="2">
        <v>7</v>
      </c>
    </row>
    <row r="35" spans="1:9" ht="16.5">
      <c r="A35" s="15"/>
      <c r="B35" s="4" t="s">
        <v>21</v>
      </c>
      <c r="C35" s="6">
        <v>700</v>
      </c>
      <c r="D35" s="6"/>
      <c r="E35" s="4"/>
      <c r="F35" s="4"/>
      <c r="G35" s="4"/>
      <c r="H35" s="7">
        <f t="shared" si="2"/>
        <v>17.5</v>
      </c>
      <c r="I35" s="2">
        <v>6</v>
      </c>
    </row>
    <row r="36" spans="1:9" ht="16.5">
      <c r="A36" s="15"/>
      <c r="B36" s="4" t="s">
        <v>22</v>
      </c>
      <c r="C36" s="6">
        <v>700</v>
      </c>
      <c r="D36" s="6"/>
      <c r="E36" s="4"/>
      <c r="F36" s="4"/>
      <c r="G36" s="4"/>
      <c r="H36" s="7">
        <f t="shared" si="2"/>
        <v>14.583333333333336</v>
      </c>
      <c r="I36" s="2">
        <v>5</v>
      </c>
    </row>
    <row r="37" spans="1:9" ht="16.5">
      <c r="A37" s="15"/>
      <c r="B37" s="4" t="s">
        <v>23</v>
      </c>
      <c r="C37" s="6">
        <v>700</v>
      </c>
      <c r="D37" s="6"/>
      <c r="E37" s="4"/>
      <c r="F37" s="4"/>
      <c r="G37" s="4"/>
      <c r="H37" s="7">
        <f t="shared" si="2"/>
        <v>11.666666666666668</v>
      </c>
      <c r="I37" s="2">
        <v>4</v>
      </c>
    </row>
    <row r="38" spans="1:9" ht="16.5">
      <c r="A38" s="4">
        <v>2022</v>
      </c>
      <c r="B38" s="4" t="s">
        <v>25</v>
      </c>
      <c r="C38" s="6">
        <v>700</v>
      </c>
      <c r="D38" s="6"/>
      <c r="E38" s="4"/>
      <c r="F38" s="4"/>
      <c r="G38" s="4"/>
      <c r="H38" s="7">
        <f t="shared" si="2"/>
        <v>8.75</v>
      </c>
      <c r="I38" s="2">
        <v>3</v>
      </c>
    </row>
    <row r="39" spans="1:9" ht="16.5">
      <c r="A39" s="15"/>
      <c r="B39" s="4" t="s">
        <v>26</v>
      </c>
      <c r="C39" s="6">
        <v>700</v>
      </c>
      <c r="D39" s="6"/>
      <c r="E39" s="4"/>
      <c r="F39" s="4"/>
      <c r="G39" s="4"/>
      <c r="H39" s="7">
        <f t="shared" si="2"/>
        <v>5.8333333333333339</v>
      </c>
      <c r="I39" s="2">
        <v>2</v>
      </c>
    </row>
    <row r="40" spans="1:9" ht="16.5">
      <c r="A40" s="15"/>
      <c r="B40" s="4" t="s">
        <v>27</v>
      </c>
      <c r="C40" s="6">
        <v>700</v>
      </c>
      <c r="D40" s="6"/>
      <c r="E40" s="4"/>
      <c r="F40" s="4"/>
      <c r="G40" s="4"/>
      <c r="H40" s="7">
        <f>C40/12*5%*I40</f>
        <v>2.916666666666667</v>
      </c>
      <c r="I40" s="2">
        <v>1</v>
      </c>
    </row>
    <row r="41" spans="1:9" ht="16.5">
      <c r="A41" s="15"/>
      <c r="B41" s="4" t="s">
        <v>29</v>
      </c>
      <c r="C41" s="6">
        <v>700</v>
      </c>
      <c r="D41" s="6"/>
      <c r="E41" s="4"/>
      <c r="F41" s="4"/>
      <c r="G41" s="4"/>
      <c r="H41" s="7"/>
      <c r="I41" s="2"/>
    </row>
    <row r="42" spans="1:9" ht="16.5">
      <c r="A42" s="15"/>
      <c r="B42" s="4" t="s">
        <v>16</v>
      </c>
      <c r="C42" s="6">
        <v>700</v>
      </c>
      <c r="D42" s="6"/>
      <c r="E42" s="4"/>
      <c r="F42" s="4"/>
      <c r="G42" s="4"/>
      <c r="H42" s="7"/>
      <c r="I42" s="2"/>
    </row>
    <row r="43" spans="1:9" ht="16.5">
      <c r="A43" s="15"/>
      <c r="B43" s="4" t="s">
        <v>17</v>
      </c>
      <c r="C43" s="6">
        <v>700</v>
      </c>
      <c r="D43" s="6"/>
      <c r="E43" s="4"/>
      <c r="F43" s="4"/>
      <c r="G43" s="4"/>
      <c r="H43" s="7"/>
      <c r="I43" s="2"/>
    </row>
    <row r="44" spans="1:9" ht="16.5">
      <c r="A44" s="15"/>
      <c r="B44" s="4" t="s">
        <v>18</v>
      </c>
      <c r="C44" s="6">
        <v>700</v>
      </c>
      <c r="D44" s="6"/>
      <c r="E44" s="4"/>
      <c r="F44" s="4"/>
      <c r="G44" s="4"/>
      <c r="H44" s="7"/>
      <c r="I44" s="2"/>
    </row>
    <row r="45" spans="1:9" ht="16.5">
      <c r="A45" s="15"/>
      <c r="B45" s="4" t="s">
        <v>19</v>
      </c>
      <c r="C45" s="6">
        <v>700</v>
      </c>
      <c r="D45" s="6"/>
      <c r="E45" s="4"/>
      <c r="F45" s="4"/>
      <c r="G45" s="4"/>
      <c r="H45" s="7"/>
      <c r="I45" s="2"/>
    </row>
    <row r="46" spans="1:9" ht="16.5">
      <c r="A46" s="15"/>
      <c r="B46" s="4" t="s">
        <v>20</v>
      </c>
      <c r="C46" s="6">
        <v>700</v>
      </c>
      <c r="D46" s="6"/>
      <c r="E46" s="4"/>
      <c r="F46" s="4"/>
      <c r="G46" s="4"/>
      <c r="H46" s="7"/>
      <c r="I46" s="2"/>
    </row>
    <row r="47" spans="1:9" ht="16.5">
      <c r="A47" s="15"/>
      <c r="B47" s="4" t="s">
        <v>21</v>
      </c>
      <c r="C47" s="6">
        <v>700</v>
      </c>
      <c r="D47" s="6"/>
      <c r="E47" s="4"/>
      <c r="F47" s="4"/>
      <c r="G47" s="4"/>
      <c r="H47" s="7"/>
      <c r="I47" s="2"/>
    </row>
    <row r="48" spans="1:9" ht="16.5">
      <c r="A48" s="15"/>
      <c r="B48" s="4" t="s">
        <v>22</v>
      </c>
      <c r="C48" s="6">
        <v>700</v>
      </c>
      <c r="D48" s="6"/>
      <c r="E48" s="4"/>
      <c r="F48" s="4"/>
      <c r="G48" s="4"/>
      <c r="H48" s="7"/>
      <c r="I48" s="2"/>
    </row>
    <row r="49" spans="1:9" ht="16.5">
      <c r="A49" s="15"/>
      <c r="B49" s="4" t="s">
        <v>23</v>
      </c>
      <c r="C49" s="6">
        <v>700</v>
      </c>
      <c r="D49" s="6"/>
      <c r="E49" s="4"/>
      <c r="F49" s="4"/>
      <c r="G49" s="4"/>
      <c r="H49" s="7"/>
      <c r="I49" s="2"/>
    </row>
    <row r="50" spans="1:9" ht="16.5">
      <c r="A50" s="15">
        <v>2023</v>
      </c>
      <c r="B50" s="4" t="s">
        <v>36</v>
      </c>
      <c r="C50" s="6">
        <v>700</v>
      </c>
      <c r="D50" s="6"/>
      <c r="E50" s="4"/>
      <c r="F50" s="4"/>
      <c r="G50" s="4"/>
      <c r="H50" s="7"/>
      <c r="I50" s="2"/>
    </row>
    <row r="51" spans="1:9" ht="16.5">
      <c r="A51" s="15"/>
      <c r="B51" s="4" t="s">
        <v>37</v>
      </c>
      <c r="C51" s="6">
        <v>700</v>
      </c>
      <c r="D51" s="6"/>
      <c r="E51" s="4"/>
      <c r="F51" s="4"/>
      <c r="G51" s="4"/>
      <c r="H51" s="7"/>
      <c r="I51" s="2"/>
    </row>
    <row r="52" spans="1:9" ht="16.5">
      <c r="A52" s="15"/>
      <c r="B52" s="4" t="s">
        <v>38</v>
      </c>
      <c r="C52" s="6">
        <v>700</v>
      </c>
      <c r="D52" s="6"/>
      <c r="E52" s="4"/>
      <c r="F52" s="4"/>
      <c r="G52" s="4"/>
      <c r="H52" s="7"/>
      <c r="I52" s="2"/>
    </row>
    <row r="53" spans="1:9" ht="16.5">
      <c r="A53" s="15"/>
      <c r="B53" s="4" t="s">
        <v>39</v>
      </c>
      <c r="C53" s="6">
        <v>700</v>
      </c>
      <c r="D53" s="6"/>
      <c r="E53" s="4"/>
      <c r="F53" s="4"/>
      <c r="G53" s="4"/>
      <c r="H53" s="7"/>
      <c r="I53" s="2"/>
    </row>
    <row r="54" spans="1:9" ht="16.5">
      <c r="A54" s="15"/>
      <c r="B54" s="4" t="s">
        <v>40</v>
      </c>
      <c r="C54" s="6">
        <v>700</v>
      </c>
      <c r="D54" s="6"/>
      <c r="E54" s="4"/>
      <c r="F54" s="4"/>
      <c r="G54" s="4"/>
      <c r="H54" s="7"/>
      <c r="I54" s="2"/>
    </row>
    <row r="55" spans="1:9" ht="16.5">
      <c r="A55" s="15"/>
      <c r="B55" s="4" t="s">
        <v>41</v>
      </c>
      <c r="C55" s="6">
        <v>700</v>
      </c>
      <c r="D55" s="6"/>
      <c r="E55" s="4"/>
      <c r="F55" s="4"/>
      <c r="G55" s="4"/>
      <c r="H55" s="7"/>
      <c r="I55" s="2"/>
    </row>
    <row r="56" spans="1:9" ht="16.5">
      <c r="A56" s="15"/>
      <c r="B56" s="4" t="s">
        <v>42</v>
      </c>
      <c r="C56" s="6"/>
      <c r="D56" s="6"/>
      <c r="E56" s="4"/>
      <c r="F56" s="4"/>
      <c r="G56" s="4"/>
      <c r="H56" s="7"/>
      <c r="I56" s="2"/>
    </row>
    <row r="57" spans="1:9" ht="16.5">
      <c r="A57" s="15"/>
      <c r="B57" s="4" t="s">
        <v>43</v>
      </c>
      <c r="C57" s="6"/>
      <c r="D57" s="6"/>
      <c r="E57" s="4"/>
      <c r="F57" s="4"/>
      <c r="G57" s="4"/>
      <c r="H57" s="7"/>
      <c r="I57" s="2"/>
    </row>
    <row r="58" spans="1:9" ht="16.5">
      <c r="A58" s="15"/>
      <c r="B58" s="4" t="s">
        <v>44</v>
      </c>
      <c r="C58" s="6"/>
      <c r="D58" s="6"/>
      <c r="E58" s="4"/>
      <c r="F58" s="4"/>
      <c r="G58" s="4"/>
      <c r="H58" s="7"/>
      <c r="I58" s="2"/>
    </row>
    <row r="59" spans="1:9" ht="16.5">
      <c r="A59" s="15"/>
      <c r="B59" s="4" t="s">
        <v>45</v>
      </c>
      <c r="C59" s="6"/>
      <c r="D59" s="6"/>
      <c r="E59" s="4"/>
      <c r="F59" s="4"/>
      <c r="G59" s="4"/>
      <c r="H59" s="7"/>
      <c r="I59" s="2"/>
    </row>
    <row r="60" spans="1:9" ht="16.5">
      <c r="A60" s="25" t="s">
        <v>7</v>
      </c>
      <c r="B60" s="26"/>
      <c r="C60" s="7">
        <f>SUM(C3:C59)</f>
        <v>45700</v>
      </c>
      <c r="D60" s="7">
        <f>SUM(D3:D59)</f>
        <v>30900</v>
      </c>
      <c r="E60" s="4"/>
      <c r="F60" s="8"/>
      <c r="G60" s="8" t="s">
        <v>10</v>
      </c>
      <c r="H60" s="7">
        <f>SUM(H4:H30)</f>
        <v>1108.3333333333333</v>
      </c>
      <c r="I60" s="2"/>
    </row>
    <row r="61" spans="1:9" ht="16.5">
      <c r="A61" s="27" t="s">
        <v>28</v>
      </c>
      <c r="B61" s="26"/>
      <c r="C61" s="4"/>
      <c r="D61" s="7">
        <f>C60-D60</f>
        <v>14800</v>
      </c>
      <c r="E61" s="4"/>
      <c r="F61" s="9"/>
      <c r="G61" s="9"/>
      <c r="H61" s="4"/>
      <c r="I61" s="2"/>
    </row>
    <row r="62" spans="1:9" ht="13.9" customHeight="1">
      <c r="A62" s="24" t="s">
        <v>30</v>
      </c>
      <c r="B62" s="24"/>
      <c r="C62" s="24"/>
      <c r="D62" s="10">
        <f>D61-10000</f>
        <v>4800</v>
      </c>
      <c r="E62" s="4"/>
      <c r="F62" s="8"/>
      <c r="G62" s="8" t="s">
        <v>9</v>
      </c>
      <c r="H62" s="7">
        <f>D61-10000+H60</f>
        <v>5908.333333333333</v>
      </c>
      <c r="I62" s="2"/>
    </row>
    <row r="63" spans="1:9">
      <c r="D63" s="11">
        <f>SUM(D62:D62)</f>
        <v>4800</v>
      </c>
    </row>
    <row r="64" spans="1:9">
      <c r="D64" s="17">
        <f>D61/700</f>
        <v>21.142857142857142</v>
      </c>
    </row>
    <row r="65" spans="1:4" ht="16.5">
      <c r="C65" s="17">
        <f>D61/700</f>
        <v>21.142857142857142</v>
      </c>
      <c r="D65" s="19" t="s">
        <v>32</v>
      </c>
    </row>
    <row r="66" spans="1:4" ht="16.5">
      <c r="A66" s="22" t="s">
        <v>35</v>
      </c>
      <c r="B66" s="18">
        <f ca="1">TODAY()</f>
        <v>45104</v>
      </c>
      <c r="C66" s="5">
        <f ca="1">B66-E29</f>
        <v>46</v>
      </c>
      <c r="D66" s="19" t="s">
        <v>31</v>
      </c>
    </row>
    <row r="67" spans="1:4" ht="16.5">
      <c r="C67" s="21">
        <f ca="1">(B66-E4-365-365)/30.5</f>
        <v>26.918032786885245</v>
      </c>
      <c r="D67" s="19" t="s">
        <v>34</v>
      </c>
    </row>
    <row r="68" spans="1:4" ht="16.5">
      <c r="C68" s="23">
        <f ca="1">C67/12</f>
        <v>2.2431693989071038</v>
      </c>
      <c r="D68" s="19" t="s">
        <v>33</v>
      </c>
    </row>
  </sheetData>
  <mergeCells count="3">
    <mergeCell ref="A62:C62"/>
    <mergeCell ref="A60:B60"/>
    <mergeCell ref="A61:B6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leejg</dc:creator>
  <cp:lastModifiedBy>George_Lee</cp:lastModifiedBy>
  <cp:lastPrinted>2021-06-23T06:33:32Z</cp:lastPrinted>
  <dcterms:created xsi:type="dcterms:W3CDTF">2021-02-24T07:32:30Z</dcterms:created>
  <dcterms:modified xsi:type="dcterms:W3CDTF">2023-06-27T07:53:17Z</dcterms:modified>
</cp:coreProperties>
</file>